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disq.sharepoint.com/sites/RelationsdetravailSHSP/Documents partages/GMMQ/Guilde-ADISQ Scène/Négo renouvellement entente/Négo GMMQ 2019+ - Production Spectacles/I-Editing/"/>
    </mc:Choice>
  </mc:AlternateContent>
  <xr:revisionPtr revIDLastSave="48" documentId="10_ncr:8100000_{3FAB4F89-9198-43CE-AE57-0F086F954D7A}" xr6:coauthVersionLast="47" xr6:coauthVersionMax="47" xr10:uidLastSave="{ACD5E20D-AFC5-438B-932A-55A537714BEC}"/>
  <bookViews>
    <workbookView xWindow="-108" yWindow="-108" windowWidth="23256" windowHeight="12576" xr2:uid="{00000000-000D-0000-FFFF-FFFF00000000}"/>
  </bookViews>
  <sheets>
    <sheet name="Enregistrement" sheetId="1" r:id="rId1"/>
  </sheets>
  <definedNames>
    <definedName name="_xlnm.Print_Area" localSheetId="0">Enregistrement!$A$1:$X$30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F23" i="1"/>
  <c r="F22" i="1"/>
  <c r="F21" i="1"/>
  <c r="F20" i="1"/>
  <c r="F19" i="1"/>
  <c r="F18" i="1"/>
  <c r="F17" i="1"/>
  <c r="F16" i="1"/>
  <c r="F15" i="1"/>
  <c r="F14" i="1"/>
  <c r="G14" i="1" l="1"/>
  <c r="G15" i="1"/>
  <c r="G23" i="1"/>
  <c r="G22" i="1"/>
  <c r="G21" i="1"/>
  <c r="G20" i="1"/>
  <c r="G19" i="1"/>
  <c r="G18" i="1"/>
  <c r="G17" i="1"/>
  <c r="G16" i="1"/>
  <c r="G25" i="1" l="1"/>
  <c r="Q11" i="1" s="1"/>
  <c r="Q9" i="1" l="1"/>
  <c r="Q19" i="1" s="1"/>
  <c r="Q10" i="1"/>
  <c r="Q20" i="1"/>
  <c r="Q8" i="1"/>
  <c r="Q18" i="1" l="1"/>
  <c r="Q14" i="1"/>
  <c r="Q16" i="1" l="1"/>
  <c r="Q15" i="1"/>
  <c r="Q17" i="1" l="1"/>
</calcChain>
</file>

<file path=xl/sharedStrings.xml><?xml version="1.0" encoding="utf-8"?>
<sst xmlns="http://schemas.openxmlformats.org/spreadsheetml/2006/main" count="40" uniqueCount="40">
  <si>
    <t>Musicien cumulant fonction UDA? (O/N) :</t>
  </si>
  <si>
    <t>Cachet min. hr. supp.</t>
  </si>
  <si>
    <t>Régime de retraite (7% cachet minimum)</t>
  </si>
  <si>
    <t>Indemnité congé annuel (4% cachet minimum)</t>
  </si>
  <si>
    <t>Total min.</t>
  </si>
  <si>
    <t>Producteur :</t>
  </si>
  <si>
    <t>Musicien :</t>
  </si>
  <si>
    <t xml:space="preserve"> Adresse :</t>
  </si>
  <si>
    <t>Date (j-m-a)</t>
  </si>
  <si>
    <t xml:space="preserve"> Nom du spectacle :</t>
  </si>
  <si>
    <t>Nbre séance(s) (max 3 hrs)</t>
  </si>
  <si>
    <t>Cachet min. / séance</t>
  </si>
  <si>
    <t>Nbre hr  supp. (1/4hr)</t>
  </si>
  <si>
    <t>Cachet minimum total pour séance(s) d'enregistrement :</t>
  </si>
  <si>
    <t>Type de cachet convenu (indiquez X) :</t>
  </si>
  <si>
    <r>
      <t>Cotisation syndicale (déduction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3% cachet minimum)</t>
    </r>
  </si>
  <si>
    <t xml:space="preserve"> Part du musicien (sans taxes)</t>
  </si>
  <si>
    <t xml:space="preserve"> Montant à remettre au musicien</t>
  </si>
  <si>
    <t>Montants payables</t>
  </si>
  <si>
    <t xml:space="preserve"> À l'ADISQ</t>
  </si>
  <si>
    <t xml:space="preserve"> À la Caisse de retraite des mus. du Canada</t>
  </si>
  <si>
    <t>2. COTISATIONS ET CONTRIBUTIONS</t>
  </si>
  <si>
    <r>
      <t xml:space="preserve">1. SÉANCE(S) D'ENREGISTREMENT </t>
    </r>
    <r>
      <rPr>
        <b/>
        <sz val="8"/>
        <color theme="1"/>
        <rFont val="Arial"/>
        <family val="2"/>
      </rPr>
      <t>(clause 9-14)</t>
    </r>
  </si>
  <si>
    <t>N.A.S.:</t>
  </si>
  <si>
    <t>Signature du musicien</t>
  </si>
  <si>
    <t>Signature du producteur</t>
  </si>
  <si>
    <t>Les parties ont signé le (date) :</t>
  </si>
  <si>
    <t xml:space="preserve"> À la GMMQ</t>
  </si>
  <si>
    <r>
      <t xml:space="preserve"># GMMQ </t>
    </r>
    <r>
      <rPr>
        <b/>
        <sz val="9"/>
        <color theme="1"/>
        <rFont val="Calibri"/>
        <family val="2"/>
        <scheme val="minor"/>
      </rPr>
      <t>le cas échéant</t>
    </r>
    <r>
      <rPr>
        <b/>
        <sz val="11"/>
        <color theme="1"/>
        <rFont val="Calibri"/>
        <family val="2"/>
        <scheme val="minor"/>
      </rPr>
      <t xml:space="preserve"> :</t>
    </r>
  </si>
  <si>
    <t>Pour plus de précision, le musicien et le producteur peuvent convenir d'autres utilisations de l'enregistrement qu'à la scène (9.14)</t>
  </si>
  <si>
    <t>Numéro TVQ de l'ADISQ :</t>
  </si>
  <si>
    <t>1 006 198 640 TQ 0001</t>
  </si>
  <si>
    <t xml:space="preserve"> Numéro TPS de l'ADISQ :</t>
  </si>
  <si>
    <t>100 296 466 RT 0001</t>
  </si>
  <si>
    <t xml:space="preserve"> TPS (musicien) #</t>
  </si>
  <si>
    <t xml:space="preserve"> TVQ (musicien) #</t>
  </si>
  <si>
    <t>Cotisation patronale ADISQ (3% cachet minimum + tx)</t>
  </si>
  <si>
    <t>Taxes applicables pour le musicien (O/N) :</t>
  </si>
  <si>
    <t>Cachet minimum à 356,80$ / séance comprenant l'utilisation de l'enregistrement à la scène pour un (1) an après la première représentation du spectacle. Chaque année d'utilisation additionnelle se paie minimalement 178,40$.</t>
  </si>
  <si>
    <t>Cachet minimum à 477,60$ / séance comprenant l'utilisation à la scène de l'enregistrement en tout temps.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</si>
</sst>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$&quot;_);[Red]\(#,##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[$-F800]dddd\,\ mmmm\ dd\,\ yyyy"/>
    <numFmt numFmtId="166" formatCode="#,##0.00\ &quot;$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7.7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.7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44" fontId="2" fillId="0" borderId="0" xfId="0" applyNumberFormat="1" applyFont="1" applyFill="1" applyBorder="1"/>
    <xf numFmtId="44" fontId="2" fillId="0" borderId="0" xfId="0" applyNumberFormat="1" applyFont="1" applyBorder="1" applyAlignment="1">
      <alignment horizontal="center" vertical="center"/>
    </xf>
    <xf numFmtId="44" fontId="2" fillId="0" borderId="0" xfId="1" applyNumberFormat="1" applyFont="1" applyBorder="1"/>
    <xf numFmtId="0" fontId="3" fillId="0" borderId="0" xfId="0" applyFont="1" applyAlignment="1">
      <alignment wrapText="1"/>
    </xf>
    <xf numFmtId="0" fontId="0" fillId="0" borderId="0" xfId="0" applyFill="1" applyBorder="1"/>
    <xf numFmtId="0" fontId="0" fillId="2" borderId="0" xfId="0" applyFill="1"/>
    <xf numFmtId="0" fontId="6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/>
    <xf numFmtId="0" fontId="6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18" fillId="2" borderId="0" xfId="0" applyFont="1" applyFill="1" applyBorder="1" applyAlignment="1"/>
    <xf numFmtId="0" fontId="13" fillId="2" borderId="0" xfId="0" applyFont="1" applyFill="1" applyBorder="1" applyAlignment="1"/>
    <xf numFmtId="0" fontId="0" fillId="2" borderId="0" xfId="0" applyFont="1" applyFill="1" applyBorder="1"/>
    <xf numFmtId="0" fontId="0" fillId="2" borderId="0" xfId="0" applyFont="1" applyFill="1" applyBorder="1" applyAlignment="1"/>
    <xf numFmtId="0" fontId="17" fillId="2" borderId="0" xfId="0" applyFont="1" applyFill="1"/>
    <xf numFmtId="0" fontId="16" fillId="2" borderId="0" xfId="0" applyFont="1" applyFill="1"/>
    <xf numFmtId="0" fontId="6" fillId="2" borderId="0" xfId="0" applyFont="1" applyFill="1"/>
    <xf numFmtId="0" fontId="0" fillId="2" borderId="0" xfId="0" applyFill="1" applyBorder="1"/>
    <xf numFmtId="0" fontId="20" fillId="2" borderId="1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4" fontId="2" fillId="2" borderId="0" xfId="0" applyNumberFormat="1" applyFont="1" applyFill="1" applyBorder="1"/>
    <xf numFmtId="166" fontId="2" fillId="2" borderId="5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  <xf numFmtId="166" fontId="3" fillId="2" borderId="0" xfId="1" applyNumberFormat="1" applyFont="1" applyFill="1" applyBorder="1" applyAlignment="1"/>
    <xf numFmtId="166" fontId="2" fillId="2" borderId="1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166" fontId="10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Alignment="1"/>
    <xf numFmtId="0" fontId="7" fillId="2" borderId="0" xfId="0" applyFont="1" applyFill="1" applyBorder="1" applyAlignment="1">
      <alignment wrapText="1"/>
    </xf>
    <xf numFmtId="44" fontId="3" fillId="2" borderId="0" xfId="1" applyFont="1" applyFill="1" applyBorder="1" applyAlignment="1">
      <alignment horizontal="center" vertical="center" wrapText="1"/>
    </xf>
    <xf numFmtId="166" fontId="3" fillId="2" borderId="0" xfId="1" applyNumberFormat="1" applyFont="1" applyFill="1" applyBorder="1" applyAlignment="1">
      <alignment vertical="center" wrapText="1"/>
    </xf>
    <xf numFmtId="0" fontId="10" fillId="2" borderId="0" xfId="0" applyFont="1" applyFill="1" applyBorder="1" applyAlignment="1"/>
    <xf numFmtId="0" fontId="7" fillId="2" borderId="0" xfId="0" applyFont="1" applyFill="1" applyBorder="1" applyAlignment="1"/>
    <xf numFmtId="165" fontId="14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center" vertical="center"/>
    </xf>
    <xf numFmtId="44" fontId="3" fillId="2" borderId="0" xfId="0" applyNumberFormat="1" applyFont="1" applyFill="1" applyBorder="1"/>
    <xf numFmtId="0" fontId="10" fillId="2" borderId="0" xfId="0" applyFont="1" applyFill="1"/>
    <xf numFmtId="0" fontId="15" fillId="2" borderId="0" xfId="0" applyNumberFormat="1" applyFont="1" applyFill="1" applyBorder="1" applyAlignment="1">
      <alignment horizontal="center" vertical="center"/>
    </xf>
    <xf numFmtId="8" fontId="2" fillId="2" borderId="0" xfId="0" applyNumberFormat="1" applyFont="1" applyFill="1" applyBorder="1" applyAlignment="1"/>
    <xf numFmtId="166" fontId="2" fillId="2" borderId="0" xfId="1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top"/>
    </xf>
    <xf numFmtId="0" fontId="14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165" fontId="10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65" fontId="10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/>
    <xf numFmtId="0" fontId="3" fillId="2" borderId="0" xfId="0" applyFont="1" applyFill="1" applyAlignment="1">
      <alignment horizontal="left" vertical="center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14" fillId="2" borderId="1" xfId="0" applyNumberFormat="1" applyFont="1" applyFill="1" applyBorder="1" applyAlignment="1" applyProtection="1">
      <alignment horizontal="center" vertical="center"/>
      <protection locked="0"/>
    </xf>
    <xf numFmtId="165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6" fontId="7" fillId="2" borderId="8" xfId="0" applyNumberFormat="1" applyFont="1" applyFill="1" applyBorder="1" applyAlignment="1">
      <alignment horizontal="left" vertical="center"/>
    </xf>
    <xf numFmtId="6" fontId="7" fillId="2" borderId="2" xfId="0" applyNumberFormat="1" applyFont="1" applyFill="1" applyBorder="1" applyAlignment="1">
      <alignment horizontal="left" vertical="center"/>
    </xf>
    <xf numFmtId="6" fontId="7" fillId="2" borderId="1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8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6" fontId="2" fillId="2" borderId="5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/>
      <protection locked="0"/>
    </xf>
    <xf numFmtId="166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protection locked="0"/>
    </xf>
    <xf numFmtId="0" fontId="6" fillId="2" borderId="0" xfId="0" applyFont="1" applyFill="1" applyBorder="1" applyAlignment="1">
      <alignment horizontal="left"/>
    </xf>
    <xf numFmtId="0" fontId="0" fillId="2" borderId="3" xfId="0" applyFont="1" applyFill="1" applyBorder="1" applyAlignment="1" applyProtection="1">
      <alignment horizontal="left"/>
      <protection locked="0"/>
    </xf>
    <xf numFmtId="0" fontId="17" fillId="2" borderId="0" xfId="0" applyFont="1" applyFill="1" applyAlignment="1">
      <alignment horizontal="left"/>
    </xf>
    <xf numFmtId="0" fontId="11" fillId="2" borderId="3" xfId="0" applyFont="1" applyFill="1" applyBorder="1" applyAlignment="1" applyProtection="1">
      <alignment horizontal="center"/>
      <protection locked="0"/>
    </xf>
    <xf numFmtId="0" fontId="24" fillId="2" borderId="2" xfId="0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22" fillId="2" borderId="0" xfId="1" applyNumberFormat="1" applyFont="1" applyFill="1" applyBorder="1" applyAlignment="1">
      <alignment horizontal="center" vertical="center"/>
    </xf>
    <xf numFmtId="165" fontId="23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8" fontId="10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7" fillId="2" borderId="3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/>
    <xf numFmtId="166" fontId="10" fillId="2" borderId="0" xfId="0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 applyProtection="1">
      <alignment horizontal="center" vertical="center"/>
      <protection locked="0"/>
    </xf>
    <xf numFmtId="8" fontId="3" fillId="2" borderId="7" xfId="0" applyNumberFormat="1" applyFont="1" applyFill="1" applyBorder="1" applyAlignment="1">
      <alignment horizontal="right"/>
    </xf>
    <xf numFmtId="166" fontId="7" fillId="2" borderId="13" xfId="0" applyNumberFormat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1"/>
  <sheetViews>
    <sheetView tabSelected="1" view="pageLayout" zoomScaleNormal="120" workbookViewId="0">
      <selection activeCell="B2" sqref="B2:E2"/>
    </sheetView>
  </sheetViews>
  <sheetFormatPr baseColWidth="10" defaultColWidth="11.44140625" defaultRowHeight="14.4" x14ac:dyDescent="0.3"/>
  <cols>
    <col min="1" max="2" width="12" customWidth="1"/>
    <col min="3" max="3" width="4" customWidth="1"/>
    <col min="4" max="4" width="7.88671875" customWidth="1"/>
    <col min="5" max="6" width="12" customWidth="1"/>
    <col min="7" max="7" width="5.6640625" customWidth="1"/>
    <col min="8" max="8" width="6.33203125" customWidth="1"/>
    <col min="9" max="9" width="3.6640625" customWidth="1"/>
    <col min="10" max="10" width="4.109375" customWidth="1"/>
    <col min="11" max="11" width="8.109375" customWidth="1"/>
    <col min="12" max="12" width="5.6640625" customWidth="1"/>
    <col min="13" max="13" width="7.88671875" customWidth="1"/>
    <col min="14" max="14" width="9.109375" customWidth="1"/>
    <col min="15" max="15" width="4.109375" customWidth="1"/>
    <col min="16" max="16" width="7.33203125" customWidth="1"/>
    <col min="17" max="17" width="6.5546875" customWidth="1"/>
    <col min="18" max="18" width="7.88671875" customWidth="1"/>
    <col min="19" max="19" width="8.109375" customWidth="1"/>
    <col min="20" max="20" width="4.109375" customWidth="1"/>
    <col min="21" max="21" width="11" customWidth="1"/>
    <col min="22" max="22" width="5.6640625" customWidth="1"/>
    <col min="23" max="23" width="2.44140625" customWidth="1"/>
    <col min="24" max="24" width="15.6640625" customWidth="1"/>
    <col min="25" max="25" width="11.44140625" customWidth="1"/>
  </cols>
  <sheetData>
    <row r="1" spans="1:2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5" ht="20.100000000000001" customHeight="1" x14ac:dyDescent="0.3">
      <c r="A2" s="7" t="s">
        <v>6</v>
      </c>
      <c r="B2" s="110"/>
      <c r="C2" s="110"/>
      <c r="D2" s="110"/>
      <c r="E2" s="110"/>
      <c r="F2" s="8"/>
      <c r="G2" s="112" t="s">
        <v>7</v>
      </c>
      <c r="H2" s="112"/>
      <c r="I2" s="113"/>
      <c r="J2" s="113"/>
      <c r="K2" s="113"/>
      <c r="L2" s="113"/>
      <c r="M2" s="113"/>
      <c r="N2" s="113"/>
      <c r="O2" s="113"/>
      <c r="P2" s="8"/>
      <c r="Q2" s="9" t="s">
        <v>23</v>
      </c>
      <c r="R2" s="115"/>
      <c r="S2" s="115"/>
      <c r="T2" s="8"/>
      <c r="U2" s="9" t="s">
        <v>28</v>
      </c>
      <c r="V2" s="8"/>
      <c r="W2" s="8"/>
      <c r="X2" s="75"/>
      <c r="Y2" s="5"/>
    </row>
    <row r="3" spans="1:25" ht="20.100000000000001" customHeight="1" x14ac:dyDescent="0.3">
      <c r="A3" s="7" t="s">
        <v>5</v>
      </c>
      <c r="B3" s="107"/>
      <c r="C3" s="107"/>
      <c r="D3" s="107"/>
      <c r="E3" s="107"/>
      <c r="F3" s="10"/>
      <c r="G3" s="11" t="s">
        <v>9</v>
      </c>
      <c r="H3" s="8"/>
      <c r="I3" s="12"/>
      <c r="J3" s="13"/>
      <c r="K3" s="111"/>
      <c r="L3" s="111"/>
      <c r="M3" s="111"/>
      <c r="N3" s="111"/>
      <c r="O3" s="111"/>
      <c r="P3" s="14"/>
      <c r="Q3" s="9" t="s">
        <v>37</v>
      </c>
      <c r="R3" s="13"/>
      <c r="S3" s="13"/>
      <c r="U3" s="13"/>
      <c r="V3" s="74"/>
      <c r="W3" s="13"/>
      <c r="X3" s="13"/>
      <c r="Y3" s="5"/>
    </row>
    <row r="4" spans="1:25" ht="20.100000000000001" customHeight="1" x14ac:dyDescent="0.3">
      <c r="A4" s="11" t="s">
        <v>30</v>
      </c>
      <c r="B4" s="11"/>
      <c r="C4" s="116" t="s">
        <v>31</v>
      </c>
      <c r="D4" s="116"/>
      <c r="E4" s="116"/>
      <c r="F4" s="90"/>
      <c r="G4" s="11" t="s">
        <v>32</v>
      </c>
      <c r="H4" s="11"/>
      <c r="I4" s="11"/>
      <c r="J4" s="11"/>
      <c r="K4" s="90"/>
      <c r="L4" s="116" t="s">
        <v>33</v>
      </c>
      <c r="M4" s="116"/>
      <c r="N4" s="116"/>
      <c r="O4" s="116"/>
      <c r="P4" s="14"/>
      <c r="Q4" s="9"/>
      <c r="R4" s="13"/>
      <c r="S4" s="13"/>
      <c r="T4" s="89"/>
      <c r="U4" s="13"/>
      <c r="V4" s="13"/>
      <c r="W4" s="13"/>
      <c r="X4" s="13"/>
      <c r="Y4" s="5"/>
    </row>
    <row r="5" spans="1:25" ht="13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5" ht="18" customHeight="1" x14ac:dyDescent="0.3">
      <c r="A6" s="15" t="s">
        <v>22</v>
      </c>
      <c r="B6" s="6"/>
      <c r="C6" s="6"/>
      <c r="D6" s="6"/>
      <c r="E6" s="16"/>
      <c r="F6" s="6"/>
      <c r="G6" s="6"/>
      <c r="H6" s="6"/>
      <c r="I6" s="6"/>
      <c r="J6" s="17"/>
      <c r="K6" s="17"/>
      <c r="L6" s="114" t="s">
        <v>21</v>
      </c>
      <c r="M6" s="114"/>
      <c r="N6" s="114"/>
      <c r="O6" s="114"/>
      <c r="P6" s="114"/>
      <c r="Q6" s="6"/>
      <c r="R6" s="18"/>
      <c r="S6" s="18"/>
      <c r="T6" s="18"/>
      <c r="U6" s="18"/>
      <c r="V6" s="18"/>
      <c r="W6" s="18"/>
      <c r="X6" s="18"/>
    </row>
    <row r="7" spans="1:25" ht="4.5" customHeight="1" thickBot="1" x14ac:dyDescent="0.35">
      <c r="A7" s="17"/>
      <c r="B7" s="6"/>
      <c r="C7" s="6"/>
      <c r="D7" s="6"/>
      <c r="E7" s="16"/>
      <c r="F7" s="6"/>
      <c r="G7" s="6"/>
      <c r="H7" s="6"/>
      <c r="I7" s="6"/>
      <c r="J7" s="17"/>
      <c r="K7" s="17"/>
      <c r="L7" s="17"/>
      <c r="M7" s="17"/>
      <c r="N7" s="17"/>
      <c r="O7" s="17"/>
      <c r="P7" s="17"/>
      <c r="Q7" s="6"/>
      <c r="R7" s="18"/>
      <c r="S7" s="18"/>
      <c r="T7" s="18"/>
      <c r="U7" s="18"/>
      <c r="V7" s="18"/>
      <c r="W7" s="18"/>
      <c r="X7" s="18"/>
    </row>
    <row r="8" spans="1:25" ht="19.649999999999999" customHeight="1" thickTop="1" x14ac:dyDescent="0.3">
      <c r="A8" s="91" t="s">
        <v>14</v>
      </c>
      <c r="B8" s="101" t="s">
        <v>38</v>
      </c>
      <c r="C8" s="101"/>
      <c r="D8" s="101"/>
      <c r="E8" s="101"/>
      <c r="F8" s="101"/>
      <c r="G8" s="102"/>
      <c r="H8" s="92"/>
      <c r="I8" s="19"/>
      <c r="J8" s="20"/>
      <c r="K8" s="17"/>
      <c r="L8" s="97" t="s">
        <v>15</v>
      </c>
      <c r="M8" s="98"/>
      <c r="N8" s="98"/>
      <c r="O8" s="98"/>
      <c r="P8" s="98"/>
      <c r="Q8" s="108">
        <f>0.03*G25</f>
        <v>0</v>
      </c>
      <c r="R8" s="109"/>
      <c r="S8" s="18"/>
      <c r="T8" s="18"/>
      <c r="U8" s="18"/>
      <c r="V8" s="18"/>
      <c r="W8" s="18"/>
      <c r="X8" s="18"/>
    </row>
    <row r="9" spans="1:25" ht="19.649999999999999" customHeight="1" thickBot="1" x14ac:dyDescent="0.35">
      <c r="A9" s="91"/>
      <c r="B9" s="101"/>
      <c r="C9" s="101"/>
      <c r="D9" s="101"/>
      <c r="E9" s="101"/>
      <c r="F9" s="101"/>
      <c r="G9" s="102"/>
      <c r="H9" s="93"/>
      <c r="I9" s="19"/>
      <c r="J9" s="20"/>
      <c r="K9" s="17"/>
      <c r="L9" s="97" t="s">
        <v>2</v>
      </c>
      <c r="M9" s="98"/>
      <c r="N9" s="98"/>
      <c r="O9" s="98"/>
      <c r="P9" s="98"/>
      <c r="Q9" s="108">
        <f>0.07*G25</f>
        <v>0</v>
      </c>
      <c r="R9" s="109"/>
      <c r="S9" s="18"/>
      <c r="T9" s="18"/>
      <c r="U9" s="18"/>
      <c r="V9" s="18"/>
      <c r="W9" s="18"/>
      <c r="X9" s="18"/>
    </row>
    <row r="10" spans="1:25" ht="19.649999999999999" customHeight="1" thickTop="1" x14ac:dyDescent="0.3">
      <c r="A10" s="91"/>
      <c r="B10" s="101" t="s">
        <v>39</v>
      </c>
      <c r="C10" s="101"/>
      <c r="D10" s="101"/>
      <c r="E10" s="101"/>
      <c r="F10" s="101"/>
      <c r="G10" s="102"/>
      <c r="H10" s="92"/>
      <c r="I10" s="19"/>
      <c r="J10" s="20"/>
      <c r="K10" s="17"/>
      <c r="L10" s="97" t="s">
        <v>3</v>
      </c>
      <c r="M10" s="98"/>
      <c r="N10" s="98"/>
      <c r="O10" s="98"/>
      <c r="P10" s="98"/>
      <c r="Q10" s="108">
        <f>0.04*G25</f>
        <v>0</v>
      </c>
      <c r="R10" s="109"/>
      <c r="S10" s="18"/>
      <c r="T10" s="18"/>
      <c r="U10" s="18"/>
      <c r="V10" s="18"/>
      <c r="W10" s="18"/>
      <c r="X10" s="18"/>
    </row>
    <row r="11" spans="1:25" ht="19.649999999999999" customHeight="1" thickBot="1" x14ac:dyDescent="0.35">
      <c r="A11" s="91"/>
      <c r="B11" s="101"/>
      <c r="C11" s="101"/>
      <c r="D11" s="101"/>
      <c r="E11" s="101"/>
      <c r="F11" s="101"/>
      <c r="G11" s="102"/>
      <c r="H11" s="93"/>
      <c r="I11" s="19"/>
      <c r="J11" s="20"/>
      <c r="K11" s="17"/>
      <c r="L11" s="97" t="s">
        <v>36</v>
      </c>
      <c r="M11" s="98"/>
      <c r="N11" s="98"/>
      <c r="O11" s="98"/>
      <c r="P11" s="98"/>
      <c r="Q11" s="108">
        <f>0.0344925*G25</f>
        <v>0</v>
      </c>
      <c r="R11" s="109"/>
      <c r="S11" s="18"/>
      <c r="T11" s="18"/>
      <c r="U11" s="18"/>
      <c r="V11" s="18"/>
      <c r="W11" s="18"/>
      <c r="X11" s="18"/>
    </row>
    <row r="12" spans="1:25" ht="17.25" customHeight="1" thickTop="1" thickBot="1" x14ac:dyDescent="0.35">
      <c r="A12" s="21"/>
      <c r="B12" s="21"/>
      <c r="C12" s="21"/>
      <c r="D12" s="21"/>
      <c r="E12" s="21"/>
      <c r="F12" s="21"/>
      <c r="G12" s="21"/>
      <c r="H12" s="21"/>
      <c r="I12" s="21"/>
      <c r="J12" s="6"/>
      <c r="K12" s="6"/>
      <c r="L12" s="6"/>
      <c r="M12" s="6"/>
      <c r="N12" s="6"/>
      <c r="O12" s="22"/>
      <c r="P12" s="22"/>
      <c r="Q12" s="22"/>
      <c r="R12" s="22"/>
      <c r="S12" s="23"/>
      <c r="T12" s="23"/>
      <c r="U12" s="23"/>
      <c r="V12" s="23"/>
      <c r="W12" s="23"/>
      <c r="X12" s="24"/>
    </row>
    <row r="13" spans="1:25" ht="24.75" customHeight="1" thickBot="1" x14ac:dyDescent="0.35">
      <c r="A13" s="25" t="s">
        <v>8</v>
      </c>
      <c r="B13" s="26" t="s">
        <v>10</v>
      </c>
      <c r="C13" s="99" t="s">
        <v>11</v>
      </c>
      <c r="D13" s="99"/>
      <c r="E13" s="27" t="s">
        <v>12</v>
      </c>
      <c r="F13" s="27" t="s">
        <v>1</v>
      </c>
      <c r="G13" s="100" t="s">
        <v>4</v>
      </c>
      <c r="H13" s="100"/>
      <c r="I13" s="28"/>
      <c r="J13" s="29"/>
      <c r="K13" s="29"/>
      <c r="L13" s="120" t="s">
        <v>18</v>
      </c>
      <c r="M13" s="120"/>
      <c r="N13" s="120"/>
      <c r="O13" s="120"/>
      <c r="P13" s="30"/>
      <c r="Q13" s="31"/>
      <c r="R13" s="32"/>
      <c r="S13" s="32"/>
      <c r="T13" s="33"/>
      <c r="U13" s="34"/>
      <c r="V13" s="31"/>
      <c r="W13" s="35"/>
      <c r="X13" s="36"/>
    </row>
    <row r="14" spans="1:25" ht="13.5" customHeight="1" x14ac:dyDescent="0.3">
      <c r="A14" s="76"/>
      <c r="B14" s="77"/>
      <c r="C14" s="103">
        <f>IF(G24="o",(IF(H10="x",238.8,178.4)),(IF(H10="x",477.6,356.8)))</f>
        <v>356.8</v>
      </c>
      <c r="D14" s="104"/>
      <c r="E14" s="87"/>
      <c r="F14" s="37">
        <f>IF(G24="o",44.6,89.2)</f>
        <v>89.2</v>
      </c>
      <c r="G14" s="105">
        <f>(B14*C14)+(E14*F14)</f>
        <v>0</v>
      </c>
      <c r="H14" s="105"/>
      <c r="I14" s="28"/>
      <c r="J14" s="38"/>
      <c r="K14" s="38"/>
      <c r="L14" s="94" t="s">
        <v>16</v>
      </c>
      <c r="M14" s="95"/>
      <c r="N14" s="95"/>
      <c r="O14" s="95"/>
      <c r="P14" s="96"/>
      <c r="Q14" s="121">
        <f>G25-Q8</f>
        <v>0</v>
      </c>
      <c r="R14" s="121"/>
      <c r="S14" s="39"/>
      <c r="T14" s="39"/>
      <c r="U14" s="31"/>
      <c r="V14" s="31"/>
      <c r="W14" s="31"/>
      <c r="X14" s="31"/>
      <c r="Y14" s="1"/>
    </row>
    <row r="15" spans="1:25" ht="13.5" customHeight="1" x14ac:dyDescent="0.3">
      <c r="A15" s="78"/>
      <c r="B15" s="79"/>
      <c r="C15" s="117">
        <f>IF(G24="o",(IF(H10="x",238.8,178.4)),(IF(H10="x",477.6,356.8)))</f>
        <v>356.8</v>
      </c>
      <c r="D15" s="118"/>
      <c r="E15" s="88"/>
      <c r="F15" s="40">
        <f>IF(G24="o",44.6,89.2)</f>
        <v>89.2</v>
      </c>
      <c r="G15" s="106">
        <f t="shared" ref="G15:G23" si="0">(B15*C15)+(E15*F15)</f>
        <v>0</v>
      </c>
      <c r="H15" s="106"/>
      <c r="I15" s="6"/>
      <c r="J15" s="6"/>
      <c r="K15" s="6"/>
      <c r="L15" s="94" t="s">
        <v>34</v>
      </c>
      <c r="M15" s="95"/>
      <c r="N15" s="95"/>
      <c r="O15" s="95"/>
      <c r="P15" s="96"/>
      <c r="Q15" s="119">
        <f>IF(V3="o",((Q14+Q8+Q9+Q10)*0.05),0)</f>
        <v>0</v>
      </c>
      <c r="R15" s="119"/>
      <c r="S15" s="23"/>
      <c r="T15" s="23"/>
      <c r="U15" s="23"/>
      <c r="V15" s="23"/>
      <c r="W15" s="23"/>
      <c r="X15" s="23"/>
      <c r="Y15" s="2"/>
    </row>
    <row r="16" spans="1:25" ht="13.5" customHeight="1" x14ac:dyDescent="0.3">
      <c r="A16" s="78"/>
      <c r="B16" s="80"/>
      <c r="C16" s="117">
        <f>IF(G24="o",(IF(H10="x",238.8,178.4)),(IF(H10="x",477.6,356.8)))</f>
        <v>356.8</v>
      </c>
      <c r="D16" s="118"/>
      <c r="E16" s="88"/>
      <c r="F16" s="40">
        <f>IF(G24="o",44.6,89.2)</f>
        <v>89.2</v>
      </c>
      <c r="G16" s="106">
        <f t="shared" si="0"/>
        <v>0</v>
      </c>
      <c r="H16" s="106"/>
      <c r="I16" s="6"/>
      <c r="J16" s="6"/>
      <c r="K16" s="6"/>
      <c r="L16" s="94" t="s">
        <v>35</v>
      </c>
      <c r="M16" s="95"/>
      <c r="N16" s="95"/>
      <c r="O16" s="95"/>
      <c r="P16" s="96"/>
      <c r="Q16" s="119">
        <f>IF(V3="o",((Q14+Q8+Q9+Q10)*0.09975),0)</f>
        <v>0</v>
      </c>
      <c r="R16" s="119"/>
      <c r="S16" s="41"/>
      <c r="T16" s="41"/>
      <c r="U16" s="29"/>
      <c r="V16" s="29"/>
      <c r="W16" s="29"/>
      <c r="X16" s="29"/>
      <c r="Y16" s="3"/>
    </row>
    <row r="17" spans="1:25" ht="13.5" customHeight="1" x14ac:dyDescent="0.3">
      <c r="A17" s="81"/>
      <c r="B17" s="80"/>
      <c r="C17" s="117">
        <f>IF(G24="o",(IF(H10="x",238.8,178.4)),(IF(H10="x",477.6,356.8)))</f>
        <v>356.8</v>
      </c>
      <c r="D17" s="118"/>
      <c r="E17" s="88"/>
      <c r="F17" s="40">
        <f>IF(G24="o",44.6,89.2)</f>
        <v>89.2</v>
      </c>
      <c r="G17" s="106">
        <f t="shared" si="0"/>
        <v>0</v>
      </c>
      <c r="H17" s="106"/>
      <c r="I17" s="6"/>
      <c r="J17" s="6"/>
      <c r="K17" s="6"/>
      <c r="L17" s="94" t="s">
        <v>17</v>
      </c>
      <c r="M17" s="95"/>
      <c r="N17" s="95"/>
      <c r="O17" s="95"/>
      <c r="P17" s="96"/>
      <c r="Q17" s="119">
        <f>SUM(Q14:R16)</f>
        <v>0</v>
      </c>
      <c r="R17" s="119"/>
      <c r="S17" s="42"/>
      <c r="T17" s="42"/>
      <c r="U17" s="42"/>
      <c r="V17" s="42"/>
      <c r="W17" s="42"/>
      <c r="X17" s="42"/>
      <c r="Y17" s="3"/>
    </row>
    <row r="18" spans="1:25" ht="13.5" customHeight="1" x14ac:dyDescent="0.3">
      <c r="A18" s="81"/>
      <c r="B18" s="80"/>
      <c r="C18" s="117">
        <f>IF(G24="o",(IF(H10="x",238.8,178.4)),(IF(H10="x",477.6,356.8)))</f>
        <v>356.8</v>
      </c>
      <c r="D18" s="118"/>
      <c r="E18" s="88"/>
      <c r="F18" s="40">
        <f>IF(G24="o",44.6,89.2)</f>
        <v>89.2</v>
      </c>
      <c r="G18" s="106">
        <f t="shared" si="0"/>
        <v>0</v>
      </c>
      <c r="H18" s="106"/>
      <c r="I18" s="6"/>
      <c r="J18" s="9"/>
      <c r="K18" s="9"/>
      <c r="L18" s="94" t="s">
        <v>27</v>
      </c>
      <c r="M18" s="95"/>
      <c r="N18" s="95"/>
      <c r="O18" s="95"/>
      <c r="P18" s="96"/>
      <c r="Q18" s="119">
        <f>Q8+Q10</f>
        <v>0</v>
      </c>
      <c r="R18" s="119"/>
      <c r="S18" s="30"/>
      <c r="T18" s="30"/>
      <c r="U18" s="30"/>
      <c r="V18" s="30"/>
      <c r="W18" s="42"/>
      <c r="X18" s="42"/>
      <c r="Y18" s="3"/>
    </row>
    <row r="19" spans="1:25" ht="13.5" customHeight="1" x14ac:dyDescent="0.3">
      <c r="A19" s="82"/>
      <c r="B19" s="83"/>
      <c r="C19" s="117">
        <f>IF(G24="o",(IF(H10="x",238.8,178.4)),(IF(H10="x",477.6,356.8)))</f>
        <v>356.8</v>
      </c>
      <c r="D19" s="118"/>
      <c r="E19" s="88"/>
      <c r="F19" s="40">
        <f>IF(G24="o",44.6,89.2)</f>
        <v>89.2</v>
      </c>
      <c r="G19" s="106">
        <f t="shared" si="0"/>
        <v>0</v>
      </c>
      <c r="H19" s="106"/>
      <c r="I19" s="43"/>
      <c r="J19" s="44"/>
      <c r="K19" s="44"/>
      <c r="L19" s="94" t="s">
        <v>20</v>
      </c>
      <c r="M19" s="95"/>
      <c r="N19" s="95"/>
      <c r="O19" s="95"/>
      <c r="P19" s="96"/>
      <c r="Q19" s="119">
        <f>Q9</f>
        <v>0</v>
      </c>
      <c r="R19" s="119"/>
      <c r="S19" s="30"/>
      <c r="T19" s="30"/>
      <c r="U19" s="30"/>
      <c r="V19" s="30"/>
      <c r="W19" s="45"/>
      <c r="X19" s="45"/>
    </row>
    <row r="20" spans="1:25" ht="13.5" customHeight="1" thickBot="1" x14ac:dyDescent="0.35">
      <c r="A20" s="84"/>
      <c r="B20" s="85"/>
      <c r="C20" s="117">
        <f>IF(G24="o",(IF(H10="x",238.8,178.4)),(IF(H10="x",477.6,356.8)))</f>
        <v>356.8</v>
      </c>
      <c r="D20" s="118"/>
      <c r="E20" s="88"/>
      <c r="F20" s="40">
        <f>IF(G24="o",44.6,89.2)</f>
        <v>89.2</v>
      </c>
      <c r="G20" s="106">
        <f t="shared" si="0"/>
        <v>0</v>
      </c>
      <c r="H20" s="106"/>
      <c r="I20" s="46"/>
      <c r="J20" s="22"/>
      <c r="K20" s="22"/>
      <c r="L20" s="94" t="s">
        <v>19</v>
      </c>
      <c r="M20" s="95"/>
      <c r="N20" s="95"/>
      <c r="O20" s="95"/>
      <c r="P20" s="96"/>
      <c r="Q20" s="134">
        <f>Q11</f>
        <v>0</v>
      </c>
      <c r="R20" s="134"/>
      <c r="S20" s="47"/>
      <c r="T20" s="47"/>
      <c r="U20" s="47"/>
      <c r="V20" s="47"/>
      <c r="W20" s="131"/>
      <c r="X20" s="131"/>
      <c r="Y20" s="4"/>
    </row>
    <row r="21" spans="1:25" ht="13.5" customHeight="1" x14ac:dyDescent="0.3">
      <c r="A21" s="84"/>
      <c r="B21" s="80"/>
      <c r="C21" s="117">
        <f>IF(G24="o",(IF(H10="x",238.8,178.4)),(IF(H10="x",477.6,356.8)))</f>
        <v>356.8</v>
      </c>
      <c r="D21" s="118"/>
      <c r="E21" s="88"/>
      <c r="F21" s="40">
        <f>IF(G24="o",44.6,89.2)</f>
        <v>89.2</v>
      </c>
      <c r="G21" s="106">
        <f t="shared" si="0"/>
        <v>0</v>
      </c>
      <c r="H21" s="106"/>
      <c r="I21" s="35"/>
      <c r="J21" s="22"/>
      <c r="K21" s="22"/>
      <c r="L21" s="6"/>
      <c r="M21" s="6"/>
      <c r="N21" s="48"/>
      <c r="O21" s="48"/>
      <c r="P21" s="48"/>
      <c r="Q21" s="48"/>
      <c r="R21" s="49"/>
      <c r="S21" s="49"/>
      <c r="T21" s="49"/>
      <c r="U21" s="49"/>
      <c r="V21" s="45"/>
      <c r="W21" s="45"/>
      <c r="X21" s="6"/>
    </row>
    <row r="22" spans="1:25" ht="13.5" customHeight="1" x14ac:dyDescent="0.3">
      <c r="A22" s="78"/>
      <c r="B22" s="86"/>
      <c r="C22" s="117">
        <f>IF(G24="o",(IF(H10="x",238.8,178.4)),(IF(H10="x",477.6,356.8)))</f>
        <v>356.8</v>
      </c>
      <c r="D22" s="118"/>
      <c r="E22" s="88"/>
      <c r="F22" s="40">
        <f>IF(G24="o",44.6,89.2)</f>
        <v>89.2</v>
      </c>
      <c r="G22" s="106">
        <f t="shared" si="0"/>
        <v>0</v>
      </c>
      <c r="H22" s="106"/>
      <c r="I22" s="50"/>
      <c r="J22" s="22"/>
      <c r="K22" s="22"/>
      <c r="L22" s="22"/>
      <c r="M22" s="22"/>
      <c r="N22" s="22"/>
      <c r="O22" s="51"/>
      <c r="P22" s="51"/>
      <c r="Q22" s="30"/>
      <c r="R22" s="6"/>
      <c r="S22" s="6"/>
      <c r="T22" s="6"/>
      <c r="U22" s="6"/>
      <c r="V22" s="6"/>
      <c r="W22" s="52"/>
      <c r="X22" s="6"/>
    </row>
    <row r="23" spans="1:25" ht="13.5" customHeight="1" x14ac:dyDescent="0.3">
      <c r="A23" s="78"/>
      <c r="B23" s="80"/>
      <c r="C23" s="117">
        <f>IF(G24="o",(IF(H10="x",238.8,178.4)),(IF(H10="x",477.6,356.8)))</f>
        <v>356.8</v>
      </c>
      <c r="D23" s="118"/>
      <c r="E23" s="88"/>
      <c r="F23" s="40">
        <f>IF(G24="o",44.6,89.2)</f>
        <v>89.2</v>
      </c>
      <c r="G23" s="106">
        <f t="shared" si="0"/>
        <v>0</v>
      </c>
      <c r="H23" s="106"/>
      <c r="I23" s="50"/>
      <c r="J23" s="6"/>
      <c r="K23" s="6"/>
      <c r="L23" s="126"/>
      <c r="M23" s="126"/>
      <c r="N23" s="126"/>
      <c r="O23" s="126"/>
      <c r="P23" s="126"/>
      <c r="Q23" s="53"/>
      <c r="R23" s="6"/>
      <c r="S23" s="6"/>
      <c r="T23" s="6"/>
      <c r="U23" s="6"/>
      <c r="V23" s="6"/>
      <c r="W23" s="6"/>
      <c r="X23" s="6"/>
    </row>
    <row r="24" spans="1:25" ht="13.5" customHeight="1" x14ac:dyDescent="0.3">
      <c r="A24" s="54"/>
      <c r="B24" s="55"/>
      <c r="C24" s="133" t="s">
        <v>0</v>
      </c>
      <c r="D24" s="133"/>
      <c r="E24" s="133"/>
      <c r="F24" s="133"/>
      <c r="G24" s="132"/>
      <c r="H24" s="132"/>
      <c r="I24" s="36"/>
      <c r="J24" s="6"/>
      <c r="K24" s="6"/>
      <c r="L24" s="128" t="s">
        <v>26</v>
      </c>
      <c r="M24" s="128"/>
      <c r="N24" s="128"/>
      <c r="O24" s="128"/>
      <c r="P24" s="129"/>
      <c r="Q24" s="129"/>
      <c r="R24" s="129"/>
      <c r="S24" s="129"/>
      <c r="T24" s="129"/>
      <c r="U24" s="129"/>
      <c r="V24" s="129"/>
      <c r="W24" s="6"/>
      <c r="X24" s="6"/>
    </row>
    <row r="25" spans="1:25" ht="17.25" customHeight="1" x14ac:dyDescent="0.3">
      <c r="A25" s="56"/>
      <c r="B25" s="127" t="s">
        <v>13</v>
      </c>
      <c r="C25" s="127"/>
      <c r="D25" s="127"/>
      <c r="E25" s="127"/>
      <c r="F25" s="127"/>
      <c r="G25" s="124">
        <f>SUM(G14:H23)</f>
        <v>0</v>
      </c>
      <c r="H25" s="124"/>
      <c r="I25" s="57"/>
      <c r="J25" s="6"/>
      <c r="K25" s="6"/>
      <c r="L25" s="58"/>
      <c r="M25" s="6"/>
      <c r="N25" s="6"/>
      <c r="O25" s="6"/>
      <c r="P25" s="6"/>
      <c r="Q25" s="53"/>
      <c r="R25" s="58"/>
      <c r="S25" s="6"/>
      <c r="T25" s="6"/>
      <c r="U25" s="6"/>
      <c r="V25" s="6"/>
      <c r="W25" s="6"/>
      <c r="X25" s="6"/>
    </row>
    <row r="26" spans="1:25" ht="18" customHeight="1" x14ac:dyDescent="0.3">
      <c r="A26" s="56"/>
      <c r="B26" s="59"/>
      <c r="C26" s="60"/>
      <c r="D26" s="60"/>
      <c r="E26" s="60"/>
      <c r="F26" s="60"/>
      <c r="G26" s="61"/>
      <c r="H26" s="61"/>
      <c r="I26" s="6"/>
      <c r="J26" s="6"/>
      <c r="K26" s="6"/>
      <c r="L26" s="122"/>
      <c r="M26" s="122"/>
      <c r="N26" s="122"/>
      <c r="O26" s="122"/>
      <c r="P26" s="122"/>
      <c r="Q26" s="53"/>
      <c r="R26" s="122"/>
      <c r="S26" s="122"/>
      <c r="T26" s="122"/>
      <c r="U26" s="122"/>
      <c r="V26" s="122"/>
      <c r="W26" s="6"/>
      <c r="X26" s="6"/>
    </row>
    <row r="27" spans="1:25" ht="13.5" customHeight="1" x14ac:dyDescent="0.3">
      <c r="A27" s="62"/>
      <c r="B27" s="62"/>
      <c r="C27" s="62"/>
      <c r="D27" s="62"/>
      <c r="E27" s="62"/>
      <c r="F27" s="62"/>
      <c r="G27" s="62"/>
      <c r="H27" s="62"/>
      <c r="I27" s="6"/>
      <c r="J27" s="6"/>
      <c r="K27" s="6"/>
      <c r="L27" s="122"/>
      <c r="M27" s="122"/>
      <c r="N27" s="122"/>
      <c r="O27" s="122"/>
      <c r="P27" s="122"/>
      <c r="Q27" s="6"/>
      <c r="R27" s="122"/>
      <c r="S27" s="122"/>
      <c r="T27" s="122"/>
      <c r="U27" s="122"/>
      <c r="V27" s="122"/>
      <c r="W27" s="6"/>
      <c r="X27" s="6"/>
    </row>
    <row r="28" spans="1:25" ht="13.5" customHeight="1" x14ac:dyDescent="0.3">
      <c r="A28" s="125" t="s">
        <v>29</v>
      </c>
      <c r="B28" s="125"/>
      <c r="C28" s="125"/>
      <c r="D28" s="125"/>
      <c r="E28" s="125"/>
      <c r="F28" s="125"/>
      <c r="G28" s="125"/>
      <c r="H28" s="125"/>
      <c r="I28" s="63"/>
      <c r="J28" s="6"/>
      <c r="K28" s="6"/>
      <c r="L28" s="123"/>
      <c r="M28" s="123"/>
      <c r="N28" s="123"/>
      <c r="O28" s="123"/>
      <c r="P28" s="123"/>
      <c r="Q28" s="6"/>
      <c r="R28" s="123"/>
      <c r="S28" s="123"/>
      <c r="T28" s="123"/>
      <c r="U28" s="123"/>
      <c r="V28" s="123"/>
      <c r="W28" s="6"/>
      <c r="X28" s="6"/>
    </row>
    <row r="29" spans="1:25" ht="13.5" customHeight="1" x14ac:dyDescent="0.3">
      <c r="A29" s="125"/>
      <c r="B29" s="125"/>
      <c r="C29" s="125"/>
      <c r="D29" s="125"/>
      <c r="E29" s="125"/>
      <c r="F29" s="125"/>
      <c r="G29" s="125"/>
      <c r="H29" s="125"/>
      <c r="I29" s="6"/>
      <c r="J29" s="6"/>
      <c r="K29" s="6"/>
      <c r="L29" s="130" t="s">
        <v>24</v>
      </c>
      <c r="M29" s="130"/>
      <c r="N29" s="130"/>
      <c r="O29" s="130"/>
      <c r="P29" s="130"/>
      <c r="Q29" s="6"/>
      <c r="R29" s="130" t="s">
        <v>25</v>
      </c>
      <c r="S29" s="130"/>
      <c r="T29" s="130"/>
      <c r="U29" s="130"/>
      <c r="V29" s="130"/>
      <c r="W29" s="6"/>
      <c r="X29" s="6"/>
    </row>
    <row r="30" spans="1:25" ht="13.5" customHeight="1" x14ac:dyDescent="0.3">
      <c r="A30" s="56"/>
      <c r="B30" s="64"/>
      <c r="C30" s="60"/>
      <c r="D30" s="22"/>
      <c r="E30" s="65"/>
      <c r="F30" s="65"/>
      <c r="G30" s="61"/>
      <c r="H30" s="61"/>
      <c r="I30" s="6"/>
      <c r="J30" s="6"/>
      <c r="K30" s="6"/>
      <c r="L30" s="58"/>
      <c r="M30" s="66"/>
      <c r="N30" s="66"/>
      <c r="O30" s="66"/>
      <c r="P30" s="66"/>
      <c r="Q30" s="6"/>
      <c r="R30" s="58"/>
      <c r="S30" s="66"/>
      <c r="T30" s="66"/>
      <c r="U30" s="66"/>
      <c r="V30" s="66"/>
      <c r="W30" s="6"/>
      <c r="X30" s="6"/>
    </row>
    <row r="31" spans="1:25" ht="13.5" customHeight="1" x14ac:dyDescent="0.3">
      <c r="A31" s="23"/>
      <c r="B31" s="67"/>
      <c r="C31" s="67"/>
      <c r="D31" s="67"/>
      <c r="E31" s="68"/>
      <c r="F31" s="68"/>
      <c r="G31" s="31"/>
      <c r="H31" s="31"/>
      <c r="I31" s="6"/>
      <c r="J31" s="6"/>
      <c r="K31" s="6"/>
      <c r="L31" s="69"/>
      <c r="M31" s="69"/>
      <c r="N31" s="69"/>
      <c r="O31" s="69"/>
      <c r="P31" s="69"/>
      <c r="Q31" s="6"/>
      <c r="R31" s="69"/>
      <c r="S31" s="69"/>
      <c r="T31" s="69"/>
      <c r="U31" s="69"/>
      <c r="V31" s="69"/>
      <c r="W31" s="6"/>
      <c r="X31" s="6"/>
    </row>
    <row r="32" spans="1:25" ht="13.5" customHeight="1" x14ac:dyDescent="0.3">
      <c r="A32" s="31"/>
      <c r="B32" s="31"/>
      <c r="C32" s="31"/>
      <c r="D32" s="31"/>
      <c r="E32" s="70"/>
      <c r="F32" s="70"/>
      <c r="G32" s="61"/>
      <c r="H32" s="61"/>
      <c r="I32" s="6"/>
      <c r="J32" s="6"/>
      <c r="K32" s="6"/>
      <c r="L32" s="69"/>
      <c r="M32" s="69"/>
      <c r="N32" s="69"/>
      <c r="O32" s="69"/>
      <c r="P32" s="69"/>
      <c r="Q32" s="6"/>
      <c r="R32" s="69"/>
      <c r="S32" s="69"/>
      <c r="T32" s="69"/>
      <c r="U32" s="69"/>
      <c r="V32" s="69"/>
      <c r="W32" s="6"/>
      <c r="X32" s="6"/>
    </row>
    <row r="33" spans="1:24" ht="13.5" customHeight="1" x14ac:dyDescent="0.3">
      <c r="A33" s="31"/>
      <c r="B33" s="31"/>
      <c r="C33" s="31"/>
      <c r="D33" s="31"/>
      <c r="E33" s="70"/>
      <c r="F33" s="70"/>
      <c r="G33" s="61"/>
      <c r="H33" s="61"/>
      <c r="I33" s="71"/>
      <c r="J33" s="71"/>
      <c r="K33" s="71"/>
      <c r="L33" s="69"/>
      <c r="M33" s="69"/>
      <c r="N33" s="69"/>
      <c r="O33" s="69"/>
      <c r="P33" s="69"/>
      <c r="Q33" s="6"/>
      <c r="R33" s="69"/>
      <c r="S33" s="69"/>
      <c r="T33" s="69"/>
      <c r="U33" s="69"/>
      <c r="V33" s="69"/>
      <c r="W33" s="6"/>
      <c r="X33" s="6"/>
    </row>
    <row r="34" spans="1:24" ht="13.5" customHeight="1" x14ac:dyDescent="0.3">
      <c r="A34" s="18"/>
      <c r="B34" s="18"/>
      <c r="C34" s="60"/>
      <c r="D34" s="22"/>
      <c r="E34" s="65"/>
      <c r="F34" s="65"/>
      <c r="G34" s="72"/>
      <c r="H34" s="72"/>
      <c r="I34" s="71"/>
      <c r="J34" s="71"/>
      <c r="K34" s="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3.5" customHeight="1" x14ac:dyDescent="0.3">
      <c r="A35" s="73"/>
      <c r="B35" s="73"/>
      <c r="C35" s="73"/>
      <c r="D35" s="73"/>
      <c r="E35" s="73"/>
      <c r="F35" s="73"/>
      <c r="G35" s="73"/>
      <c r="H35" s="73"/>
      <c r="I35" s="66"/>
      <c r="J35" s="66"/>
      <c r="K35" s="66"/>
      <c r="L35" s="6"/>
      <c r="M35" s="6"/>
      <c r="N35" s="6"/>
      <c r="O35" s="6"/>
      <c r="P35" s="6"/>
      <c r="Q35" s="71"/>
      <c r="R35" s="6"/>
      <c r="S35" s="6"/>
      <c r="T35" s="6"/>
      <c r="U35" s="6"/>
      <c r="V35" s="6"/>
      <c r="W35" s="66"/>
      <c r="X35" s="66"/>
    </row>
    <row r="36" spans="1:24" ht="13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1"/>
      <c r="R36" s="6"/>
      <c r="S36" s="6"/>
      <c r="T36" s="6"/>
      <c r="U36" s="6"/>
      <c r="V36" s="6"/>
      <c r="W36" s="6"/>
      <c r="X36" s="6"/>
    </row>
    <row r="37" spans="1:24" ht="13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6"/>
      <c r="R37" s="6"/>
      <c r="S37" s="6"/>
      <c r="T37" s="6"/>
      <c r="U37" s="6"/>
      <c r="V37" s="6"/>
      <c r="W37" s="6"/>
      <c r="X37" s="6"/>
    </row>
    <row r="38" spans="1:24" ht="13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3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73"/>
      <c r="M39" s="73"/>
      <c r="N39" s="73"/>
      <c r="O39" s="73"/>
      <c r="P39" s="73"/>
      <c r="Q39" s="6"/>
      <c r="R39" s="73"/>
      <c r="S39" s="73"/>
      <c r="T39" s="73"/>
      <c r="U39" s="73"/>
      <c r="V39" s="73"/>
      <c r="W39" s="6"/>
      <c r="X39" s="6"/>
    </row>
    <row r="40" spans="1:24" ht="13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3">
      <c r="A41" s="6"/>
      <c r="B41" s="6"/>
      <c r="C41" s="6"/>
      <c r="D41" s="6"/>
      <c r="E41" s="6"/>
      <c r="F41" s="6"/>
      <c r="G41" s="6"/>
      <c r="H41" s="6"/>
      <c r="I41" s="73"/>
      <c r="J41" s="73"/>
      <c r="K41" s="7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3"/>
      <c r="X41" s="73"/>
    </row>
    <row r="42" spans="1:24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3"/>
      <c r="R43" s="6"/>
      <c r="S43" s="6"/>
      <c r="T43" s="6"/>
      <c r="U43" s="6"/>
      <c r="V43" s="6"/>
      <c r="W43" s="6"/>
      <c r="X43" s="6"/>
    </row>
    <row r="44" spans="1:24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</sheetData>
  <sheetProtection algorithmName="SHA-512" hashValue="LW1Fw03QvDgspsb4nQ8xKyhL2glwQ2sCgLyITC53VT1XlWV9BbsFn9QO8kANYAEMgxJU4b2eOAt0UYs5QnoU1Q==" saltValue="Jb36HqpVVhL1lCufW7LTlA==" spinCount="100000" sheet="1" objects="1" scenarios="1" selectLockedCells="1"/>
  <mergeCells count="72">
    <mergeCell ref="W20:X20"/>
    <mergeCell ref="C23:D23"/>
    <mergeCell ref="G24:H24"/>
    <mergeCell ref="C20:D20"/>
    <mergeCell ref="C24:F24"/>
    <mergeCell ref="C21:D21"/>
    <mergeCell ref="C22:D22"/>
    <mergeCell ref="G21:H21"/>
    <mergeCell ref="G22:H22"/>
    <mergeCell ref="Q20:R20"/>
    <mergeCell ref="L20:P20"/>
    <mergeCell ref="R26:V28"/>
    <mergeCell ref="G25:H25"/>
    <mergeCell ref="A28:H29"/>
    <mergeCell ref="L26:P28"/>
    <mergeCell ref="L23:P23"/>
    <mergeCell ref="B25:F25"/>
    <mergeCell ref="L24:O24"/>
    <mergeCell ref="P24:V24"/>
    <mergeCell ref="L29:P29"/>
    <mergeCell ref="R29:V29"/>
    <mergeCell ref="G23:H23"/>
    <mergeCell ref="L11:P11"/>
    <mergeCell ref="L8:P8"/>
    <mergeCell ref="Q10:R10"/>
    <mergeCell ref="Q11:R11"/>
    <mergeCell ref="Q14:R14"/>
    <mergeCell ref="Q19:R19"/>
    <mergeCell ref="L19:P19"/>
    <mergeCell ref="G19:H19"/>
    <mergeCell ref="C18:D18"/>
    <mergeCell ref="G17:H17"/>
    <mergeCell ref="C17:D17"/>
    <mergeCell ref="C16:D16"/>
    <mergeCell ref="G20:H20"/>
    <mergeCell ref="C19:D19"/>
    <mergeCell ref="G16:H16"/>
    <mergeCell ref="L18:P18"/>
    <mergeCell ref="Q18:R18"/>
    <mergeCell ref="L13:O13"/>
    <mergeCell ref="Q15:R15"/>
    <mergeCell ref="Q16:R16"/>
    <mergeCell ref="Q17:R17"/>
    <mergeCell ref="L16:P16"/>
    <mergeCell ref="L17:P17"/>
    <mergeCell ref="G18:H18"/>
    <mergeCell ref="B3:E3"/>
    <mergeCell ref="Q8:R8"/>
    <mergeCell ref="Q9:R9"/>
    <mergeCell ref="B2:E2"/>
    <mergeCell ref="L9:P9"/>
    <mergeCell ref="K3:O3"/>
    <mergeCell ref="G2:H2"/>
    <mergeCell ref="I2:O2"/>
    <mergeCell ref="B8:G9"/>
    <mergeCell ref="L6:P6"/>
    <mergeCell ref="R2:S2"/>
    <mergeCell ref="L4:O4"/>
    <mergeCell ref="C4:E4"/>
    <mergeCell ref="A8:A11"/>
    <mergeCell ref="H8:H9"/>
    <mergeCell ref="H10:H11"/>
    <mergeCell ref="L14:P14"/>
    <mergeCell ref="L15:P15"/>
    <mergeCell ref="L10:P10"/>
    <mergeCell ref="C13:D13"/>
    <mergeCell ref="G13:H13"/>
    <mergeCell ref="B10:G11"/>
    <mergeCell ref="C14:D14"/>
    <mergeCell ref="G14:H14"/>
    <mergeCell ref="G15:H15"/>
    <mergeCell ref="C15:D15"/>
  </mergeCells>
  <pageMargins left="0.43307086614173229" right="0.43307086614173229" top="0.9055118110236221" bottom="0.47244094488188981" header="0.31496062992125984" footer="0.31496062992125984"/>
  <pageSetup scale="67" orientation="landscape" r:id="rId1"/>
  <headerFooter>
    <oddHeader xml:space="preserve">&amp;C&amp;"Arial,Gras"&amp;10
ANNEXE C
Contrat de service&amp;K000000s à l'occasion de la production d'un spectacle - Enregistrement destiné à être intégré à un spectacle&amp;"-,Normal"&amp;11&amp;K01+000
</oddHeader>
    <oddFooter>&amp;C&amp;"Arial,Normal"&amp;9Les parties aux présentes conviennent que le présent contrat de services est soumis à l'&amp;"Arial,Gras"Entente collective GMMQ-ADISQ visant la production de spectacles&amp;"Arial,Normal" mise à jour le 6 mai 2022.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E45E18A2359439AF0EAEE9BAE3210" ma:contentTypeVersion="13" ma:contentTypeDescription="Crée un document." ma:contentTypeScope="" ma:versionID="d7e76de2a15581f81cbde66f6f65a9e5">
  <xsd:schema xmlns:xsd="http://www.w3.org/2001/XMLSchema" xmlns:xs="http://www.w3.org/2001/XMLSchema" xmlns:p="http://schemas.microsoft.com/office/2006/metadata/properties" xmlns:ns2="091b3b56-7842-43fb-9b7b-ee31b47fcdae" xmlns:ns3="2a39c90e-bfc1-4c48-9557-337e2fb5def9" targetNamespace="http://schemas.microsoft.com/office/2006/metadata/properties" ma:root="true" ma:fieldsID="6e2f00e5711424ecf3f7d081ddbf32c8" ns2:_="" ns3:_="">
    <xsd:import namespace="091b3b56-7842-43fb-9b7b-ee31b47fcdae"/>
    <xsd:import namespace="2a39c90e-bfc1-4c48-9557-337e2fb5de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b3b56-7842-43fb-9b7b-ee31b47fc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9c90e-bfc1-4c48-9557-337e2fb5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3F405E-42B2-489C-807C-999193E4C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b3b56-7842-43fb-9b7b-ee31b47fcdae"/>
    <ds:schemaRef ds:uri="2a39c90e-bfc1-4c48-9557-337e2fb5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55D237-46A1-4524-BF94-E3172193E9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19162-9AF6-4CA2-A184-D0C62100D81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Enregistrement</vt:lpstr>
      <vt:lpstr>Enregistrement!Zone_d_impression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Hébert</dc:creator>
  <cp:lastModifiedBy>Simon Prud'homme</cp:lastModifiedBy>
  <cp:lastPrinted>2016-10-20T13:56:14Z</cp:lastPrinted>
  <dcterms:created xsi:type="dcterms:W3CDTF">2016-08-15T19:29:53Z</dcterms:created>
  <dcterms:modified xsi:type="dcterms:W3CDTF">2022-04-05T19:17:04Z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0x010100FA6E45E18A2359439AF0EAEE9BAE3210</vt:lpwstr>
  </property>
</Properties>
</file>